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25" activeTab="1"/>
  </bookViews>
  <sheets>
    <sheet name="pg alloc06" sheetId="1" r:id="rId1"/>
    <sheet name="ug alloc06" sheetId="2" r:id="rId2"/>
  </sheets>
  <definedNames>
    <definedName name="_xlnm.Print_Area" localSheetId="1">'ug alloc06'!$A$1:$F$67</definedName>
  </definedNames>
  <calcPr fullCalcOnLoad="1"/>
</workbook>
</file>

<file path=xl/sharedStrings.xml><?xml version="1.0" encoding="utf-8"?>
<sst xmlns="http://schemas.openxmlformats.org/spreadsheetml/2006/main" count="99" uniqueCount="69">
  <si>
    <t>UNDERGRADUATE STUDENTS</t>
  </si>
  <si>
    <t>Actuals</t>
  </si>
  <si>
    <t>Planned</t>
  </si>
  <si>
    <t>Alloctn</t>
  </si>
  <si>
    <t>Week 1</t>
  </si>
  <si>
    <t>Target</t>
  </si>
  <si>
    <t>Allocation</t>
  </si>
  <si>
    <t>ADMISSIONS (Guarantee)</t>
  </si>
  <si>
    <t>Home and EU Undergraduates (see notes)</t>
  </si>
  <si>
    <t xml:space="preserve">Socrates </t>
  </si>
  <si>
    <t>International Programmes</t>
  </si>
  <si>
    <t>Bridging year</t>
  </si>
  <si>
    <t>Sub Total</t>
  </si>
  <si>
    <t>WELFARE</t>
  </si>
  <si>
    <t>Special Needs (DSSS allocation)</t>
  </si>
  <si>
    <t>Student Tutors</t>
  </si>
  <si>
    <t>Community Services Volunteers</t>
  </si>
  <si>
    <t>STUDENTS' UNION &amp; SERVICES</t>
  </si>
  <si>
    <t>Full-time Sabbatical Officers</t>
  </si>
  <si>
    <t>Nightline Officers</t>
  </si>
  <si>
    <t>OTHER ALLOCATIONS</t>
  </si>
  <si>
    <t>Year Abroad students</t>
  </si>
  <si>
    <t>Grand Total</t>
  </si>
  <si>
    <t>Notes</t>
  </si>
  <si>
    <t>APC 's target discounted by 15% in 1996/97</t>
  </si>
  <si>
    <t>APC's target discounted by 25% in 1997/98</t>
  </si>
  <si>
    <t>APC's target discounted by 20% in 1998/99</t>
  </si>
  <si>
    <t>Overseas undergraduates - 2nd yrs</t>
  </si>
  <si>
    <t>Overseas undergraduates 3rd yrs</t>
  </si>
  <si>
    <t>Final Years (ballot)</t>
  </si>
  <si>
    <t>APC'S target discounted by 20% in 2000/01</t>
  </si>
  <si>
    <t>APC's target discounted by 21% in 1999/00</t>
  </si>
  <si>
    <t>APC'S target discounted by 20% in 2001/02</t>
  </si>
  <si>
    <t>APC'S target discounted by 25% in 2002/03</t>
  </si>
  <si>
    <t xml:space="preserve"> Home/EU ug's target excludes East 15</t>
  </si>
  <si>
    <t>APC target discounted by 25% in 2003/04</t>
  </si>
  <si>
    <t>Insearch</t>
  </si>
  <si>
    <t>Overseas Undergraduates (incl Insearch 2nd years)</t>
  </si>
  <si>
    <t>2006/07</t>
  </si>
  <si>
    <t>Colchester Institute</t>
  </si>
  <si>
    <t>Pg rooms brought forward</t>
  </si>
  <si>
    <t>Total pg and ug</t>
  </si>
  <si>
    <t>No. of rooms available</t>
  </si>
  <si>
    <t xml:space="preserve"> </t>
  </si>
  <si>
    <t>Buffer</t>
  </si>
  <si>
    <t>Returning Postgraduates (2nd &amp; 3rd yr)</t>
  </si>
  <si>
    <t>Japanese Teachers (Mombushu)</t>
  </si>
  <si>
    <t>SOCRATES</t>
  </si>
  <si>
    <t>Home Postgraduates</t>
  </si>
  <si>
    <t xml:space="preserve">January/April Arrivals </t>
  </si>
  <si>
    <t>EU Single Postgraduates</t>
  </si>
  <si>
    <t>Overseas  Single Postgraduates</t>
  </si>
  <si>
    <t>POSTGRADUATE STUDENTS</t>
  </si>
  <si>
    <t>2007/08</t>
  </si>
  <si>
    <t>69.2% o'seas pg's in accom in 2006</t>
  </si>
  <si>
    <t>84.9% o'seas pg's in accom in 2005</t>
  </si>
  <si>
    <t>20.8% new ug not in uni accom in 2004</t>
  </si>
  <si>
    <t>26.4% new ug not in uni accom in 2005</t>
  </si>
  <si>
    <t>27.4% new ug not in uni accom in 2006</t>
  </si>
  <si>
    <t>APC target discounted by 22.3% in 2005/06</t>
  </si>
  <si>
    <t>Rooms available</t>
  </si>
  <si>
    <t>Final year balancing figure</t>
  </si>
  <si>
    <t>ALLOCATION OF RESIDENTIAL ACCOMMODATION FOR 2008/09</t>
  </si>
  <si>
    <t>2008/09</t>
  </si>
  <si>
    <t>Sports Bursary Students &amp; NHS</t>
  </si>
  <si>
    <t>EAP</t>
  </si>
  <si>
    <t>71.7% o'seas pg's in accom in 2007</t>
  </si>
  <si>
    <t>Home/EU</t>
  </si>
  <si>
    <t>22% new ug not in uni accom in 2007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</si>
</sst>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2.421875" style="0" customWidth="1"/>
    <col min="2" max="2" width="8.00390625" style="0" customWidth="1"/>
    <col min="3" max="3" width="9.7109375" style="0" customWidth="1"/>
    <col min="4" max="4" width="8.140625" style="0" customWidth="1"/>
    <col min="5" max="5" width="8.00390625" style="0" customWidth="1"/>
    <col min="6" max="6" width="11.00390625" style="0" customWidth="1"/>
  </cols>
  <sheetData>
    <row r="1" spans="1:6" ht="12.75">
      <c r="A1" s="1" t="s">
        <v>62</v>
      </c>
      <c r="B1" s="2"/>
      <c r="C1" s="2"/>
      <c r="D1" s="2"/>
      <c r="E1" s="2"/>
      <c r="F1" s="2"/>
    </row>
    <row r="2" spans="1:6" ht="12.75">
      <c r="A2" s="1" t="s">
        <v>52</v>
      </c>
      <c r="B2" s="2"/>
      <c r="C2" s="2"/>
      <c r="D2" s="2"/>
      <c r="E2" s="2"/>
      <c r="F2" s="2"/>
    </row>
    <row r="3" spans="1:6" ht="12.75">
      <c r="A3" s="5"/>
      <c r="B3" s="10" t="s">
        <v>38</v>
      </c>
      <c r="C3" s="10" t="s">
        <v>53</v>
      </c>
      <c r="D3" s="10" t="s">
        <v>53</v>
      </c>
      <c r="E3" s="10" t="s">
        <v>63</v>
      </c>
      <c r="F3" s="10" t="s">
        <v>63</v>
      </c>
    </row>
    <row r="4" spans="1:6" ht="12.75">
      <c r="A4" s="6"/>
      <c r="B4" s="11" t="s">
        <v>1</v>
      </c>
      <c r="C4" s="11" t="s">
        <v>2</v>
      </c>
      <c r="D4" s="11" t="s">
        <v>1</v>
      </c>
      <c r="E4" s="11"/>
      <c r="F4" s="11" t="s">
        <v>2</v>
      </c>
    </row>
    <row r="5" spans="1:6" ht="12.75">
      <c r="A5" s="6"/>
      <c r="B5" s="11"/>
      <c r="C5" s="11" t="s">
        <v>6</v>
      </c>
      <c r="D5" s="11" t="s">
        <v>4</v>
      </c>
      <c r="E5" s="11" t="s">
        <v>5</v>
      </c>
      <c r="F5" s="11" t="s">
        <v>6</v>
      </c>
    </row>
    <row r="6" spans="1:6" ht="12.75">
      <c r="A6" s="7" t="s">
        <v>7</v>
      </c>
      <c r="B6" s="8"/>
      <c r="C6" s="8"/>
      <c r="D6" s="8"/>
      <c r="E6" s="8"/>
      <c r="F6" s="8"/>
    </row>
    <row r="7" spans="1:6" ht="12.75">
      <c r="A7" s="6" t="s">
        <v>51</v>
      </c>
      <c r="B7" s="4">
        <v>439</v>
      </c>
      <c r="C7" s="4">
        <v>475</v>
      </c>
      <c r="D7" s="4">
        <v>423</v>
      </c>
      <c r="E7" s="4"/>
      <c r="F7" s="4">
        <v>450</v>
      </c>
    </row>
    <row r="8" spans="1:6" ht="12.75">
      <c r="A8" s="4" t="s">
        <v>50</v>
      </c>
      <c r="B8" s="4">
        <v>154</v>
      </c>
      <c r="C8" s="4">
        <v>150</v>
      </c>
      <c r="D8" s="4">
        <v>133</v>
      </c>
      <c r="E8" s="4"/>
      <c r="F8" s="4">
        <v>130</v>
      </c>
    </row>
    <row r="9" spans="1:6" ht="12.75">
      <c r="A9" s="6" t="s">
        <v>49</v>
      </c>
      <c r="B9" s="4">
        <v>8</v>
      </c>
      <c r="C9" s="4">
        <v>10</v>
      </c>
      <c r="D9" s="4">
        <v>7</v>
      </c>
      <c r="E9" s="4"/>
      <c r="F9" s="4">
        <v>10</v>
      </c>
    </row>
    <row r="10" spans="1:6" ht="12.75">
      <c r="A10" s="6" t="s">
        <v>48</v>
      </c>
      <c r="B10" s="4">
        <v>75</v>
      </c>
      <c r="C10" s="4">
        <v>80</v>
      </c>
      <c r="D10" s="4">
        <v>79</v>
      </c>
      <c r="E10" s="4"/>
      <c r="F10" s="4">
        <v>80</v>
      </c>
    </row>
    <row r="11" spans="1:6" ht="12.75">
      <c r="A11" s="6" t="s">
        <v>47</v>
      </c>
      <c r="B11" s="4">
        <v>26</v>
      </c>
      <c r="C11" s="4">
        <v>26</v>
      </c>
      <c r="D11" s="4">
        <v>30</v>
      </c>
      <c r="E11" s="4"/>
      <c r="F11" s="4">
        <v>20</v>
      </c>
    </row>
    <row r="12" spans="1:6" ht="12.75">
      <c r="A12" s="6" t="s">
        <v>46</v>
      </c>
      <c r="B12" s="4">
        <v>9</v>
      </c>
      <c r="C12" s="4">
        <v>10</v>
      </c>
      <c r="D12" s="4">
        <v>10</v>
      </c>
      <c r="E12" s="4"/>
      <c r="F12" s="4">
        <v>10</v>
      </c>
    </row>
    <row r="13" spans="1:6" ht="12.75">
      <c r="A13" s="15" t="s">
        <v>65</v>
      </c>
      <c r="B13" s="26"/>
      <c r="C13" s="26"/>
      <c r="D13" s="20">
        <v>6</v>
      </c>
      <c r="E13" s="26"/>
      <c r="F13" s="26"/>
    </row>
    <row r="14" spans="1:6" ht="12.75">
      <c r="A14" s="13" t="s">
        <v>12</v>
      </c>
      <c r="B14" s="14">
        <f>B7+B8+B9+B10+B11+B12</f>
        <v>711</v>
      </c>
      <c r="C14" s="14">
        <f>C7+C8+C9+C10+C11+C12</f>
        <v>751</v>
      </c>
      <c r="D14" s="14">
        <f>D7+D8+D9+D10+D11+D12+D13</f>
        <v>688</v>
      </c>
      <c r="E14" s="14">
        <f>E7+E8+E9+E10+E11+E12</f>
        <v>0</v>
      </c>
      <c r="F14" s="14">
        <f>F7+F8+F9+F10+F11+F12</f>
        <v>700</v>
      </c>
    </row>
    <row r="15" spans="1:6" ht="12.75">
      <c r="A15" s="7" t="s">
        <v>13</v>
      </c>
      <c r="B15" s="8"/>
      <c r="C15" s="8"/>
      <c r="D15" s="8"/>
      <c r="E15" s="8"/>
      <c r="F15" s="8"/>
    </row>
    <row r="16" spans="1:6" ht="12.75">
      <c r="A16" s="6" t="s">
        <v>15</v>
      </c>
      <c r="B16" s="4">
        <v>7</v>
      </c>
      <c r="C16" s="4">
        <v>7</v>
      </c>
      <c r="D16" s="4">
        <v>4</v>
      </c>
      <c r="E16" s="4"/>
      <c r="F16" s="4">
        <v>7</v>
      </c>
    </row>
    <row r="17" spans="1:6" ht="12.75">
      <c r="A17" s="6"/>
      <c r="B17" s="4"/>
      <c r="C17" s="4"/>
      <c r="D17" s="4"/>
      <c r="E17" s="4"/>
      <c r="F17" s="4"/>
    </row>
    <row r="18" spans="1:6" ht="12.75">
      <c r="A18" s="13" t="s">
        <v>12</v>
      </c>
      <c r="B18" s="14">
        <f>B16+B17</f>
        <v>7</v>
      </c>
      <c r="C18" s="14">
        <f>C16+C17</f>
        <v>7</v>
      </c>
      <c r="D18" s="14">
        <f>D16+D17</f>
        <v>4</v>
      </c>
      <c r="E18" s="14">
        <f>E16+E17</f>
        <v>0</v>
      </c>
      <c r="F18" s="14">
        <f>F16+F17</f>
        <v>7</v>
      </c>
    </row>
    <row r="19" spans="1:6" ht="12.75">
      <c r="A19" s="7" t="s">
        <v>20</v>
      </c>
      <c r="B19" s="8"/>
      <c r="C19" s="8"/>
      <c r="D19" s="8"/>
      <c r="E19" s="8"/>
      <c r="F19" s="8"/>
    </row>
    <row r="20" spans="1:6" ht="12.75">
      <c r="A20" s="6" t="s">
        <v>45</v>
      </c>
      <c r="B20" s="4">
        <v>49</v>
      </c>
      <c r="C20" s="4">
        <v>0</v>
      </c>
      <c r="D20" s="4">
        <v>47</v>
      </c>
      <c r="E20" s="4"/>
      <c r="F20" s="4">
        <v>0</v>
      </c>
    </row>
    <row r="21" spans="1:6" ht="12.75">
      <c r="A21" s="6"/>
      <c r="B21" s="4"/>
      <c r="C21" s="4"/>
      <c r="D21" s="4"/>
      <c r="E21" s="4"/>
      <c r="F21" s="4"/>
    </row>
    <row r="22" spans="1:6" ht="12.75">
      <c r="A22" s="13" t="s">
        <v>12</v>
      </c>
      <c r="B22" s="14">
        <f>B20+B21</f>
        <v>49</v>
      </c>
      <c r="C22" s="14">
        <f>C20+C21</f>
        <v>0</v>
      </c>
      <c r="D22" s="14">
        <f>D20+D21</f>
        <v>47</v>
      </c>
      <c r="E22" s="14">
        <f>E20+E21</f>
        <v>0</v>
      </c>
      <c r="F22" s="14">
        <f>F20+F21</f>
        <v>0</v>
      </c>
    </row>
    <row r="23" spans="1:6" ht="12.75">
      <c r="A23" s="6" t="s">
        <v>44</v>
      </c>
      <c r="B23" s="4"/>
      <c r="C23" s="4"/>
      <c r="D23" s="4"/>
      <c r="E23" s="4"/>
      <c r="F23" s="4"/>
    </row>
    <row r="24" spans="1:6" ht="12.75">
      <c r="A24" s="6"/>
      <c r="B24" s="4"/>
      <c r="C24" s="4"/>
      <c r="D24" s="4"/>
      <c r="E24" s="4"/>
      <c r="F24" s="4" t="s">
        <v>43</v>
      </c>
    </row>
    <row r="25" spans="1:6" ht="12.75">
      <c r="A25" s="13" t="s">
        <v>22</v>
      </c>
      <c r="B25" s="14">
        <f>B14+B18+B22</f>
        <v>767</v>
      </c>
      <c r="C25" s="14">
        <f>C14+C18+C22+C23</f>
        <v>758</v>
      </c>
      <c r="D25" s="14">
        <f>D14+D18+D22+D23</f>
        <v>739</v>
      </c>
      <c r="E25" s="14">
        <f>E14+E18+E22+E23</f>
        <v>0</v>
      </c>
      <c r="F25" s="14">
        <f>F14+F18+F22+F23</f>
        <v>707</v>
      </c>
    </row>
    <row r="26" spans="1:6" ht="12.75">
      <c r="A26" s="6"/>
      <c r="B26" s="4"/>
      <c r="C26" s="4"/>
      <c r="D26" s="4"/>
      <c r="E26" s="4"/>
      <c r="F26" s="4"/>
    </row>
    <row r="27" spans="1:6" ht="12.75">
      <c r="A27" s="13" t="s">
        <v>42</v>
      </c>
      <c r="B27" s="14"/>
      <c r="C27" s="14"/>
      <c r="D27" s="14"/>
      <c r="E27" s="14"/>
      <c r="F27" s="14"/>
    </row>
    <row r="29" ht="12.75">
      <c r="A29" t="s">
        <v>55</v>
      </c>
    </row>
    <row r="30" ht="12.75">
      <c r="A30" t="s">
        <v>54</v>
      </c>
    </row>
    <row r="31" ht="12.75">
      <c r="A31" t="s">
        <v>66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5">
      <selection activeCell="F33" sqref="F33"/>
    </sheetView>
  </sheetViews>
  <sheetFormatPr defaultColWidth="9.140625" defaultRowHeight="12.75"/>
  <cols>
    <col min="1" max="1" width="41.00390625" style="0" customWidth="1"/>
    <col min="2" max="2" width="10.421875" style="0" customWidth="1"/>
    <col min="3" max="3" width="10.5742187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7109375" style="0" customWidth="1"/>
  </cols>
  <sheetData>
    <row r="1" spans="1:8" ht="12.75">
      <c r="A1" s="1" t="s">
        <v>62</v>
      </c>
      <c r="B1" s="2"/>
      <c r="C1" s="2"/>
      <c r="D1" s="2"/>
      <c r="E1" s="2"/>
      <c r="F1" s="2"/>
      <c r="G1" s="2"/>
      <c r="H1" s="2"/>
    </row>
    <row r="2" spans="1:8" ht="12.75">
      <c r="A2" s="1" t="s">
        <v>0</v>
      </c>
      <c r="B2" s="2"/>
      <c r="C2" s="2"/>
      <c r="D2" s="2"/>
      <c r="E2" s="2"/>
      <c r="F2" s="2"/>
      <c r="G2" s="2"/>
      <c r="H2" s="2"/>
    </row>
    <row r="3" spans="1:8" ht="12.75">
      <c r="A3" s="5"/>
      <c r="B3" s="10" t="s">
        <v>38</v>
      </c>
      <c r="C3" s="10" t="s">
        <v>53</v>
      </c>
      <c r="D3" s="10" t="s">
        <v>53</v>
      </c>
      <c r="E3" s="10" t="s">
        <v>63</v>
      </c>
      <c r="F3" s="10" t="s">
        <v>63</v>
      </c>
      <c r="G3" s="17"/>
      <c r="H3" s="12"/>
    </row>
    <row r="4" spans="1:8" ht="12.75">
      <c r="A4" s="6"/>
      <c r="B4" s="11" t="s">
        <v>1</v>
      </c>
      <c r="C4" s="11" t="s">
        <v>2</v>
      </c>
      <c r="D4" s="11" t="s">
        <v>1</v>
      </c>
      <c r="E4" s="11"/>
      <c r="F4" s="11" t="s">
        <v>2</v>
      </c>
      <c r="G4" s="17"/>
      <c r="H4" s="12"/>
    </row>
    <row r="5" spans="1:8" ht="12.75">
      <c r="A5" s="6"/>
      <c r="B5" s="11"/>
      <c r="C5" s="11" t="s">
        <v>3</v>
      </c>
      <c r="D5" s="11" t="s">
        <v>4</v>
      </c>
      <c r="E5" s="11" t="s">
        <v>5</v>
      </c>
      <c r="F5" s="11" t="s">
        <v>6</v>
      </c>
      <c r="G5" s="17"/>
      <c r="H5" s="12"/>
    </row>
    <row r="6" spans="1:8" ht="12.75">
      <c r="A6" s="7" t="s">
        <v>7</v>
      </c>
      <c r="B6" s="8"/>
      <c r="C6" s="8"/>
      <c r="D6" s="8"/>
      <c r="E6" s="8"/>
      <c r="F6" s="8"/>
      <c r="G6" s="18"/>
      <c r="H6" s="9"/>
    </row>
    <row r="7" spans="1:8" ht="12.75">
      <c r="A7" s="6" t="s">
        <v>8</v>
      </c>
      <c r="B7" s="4">
        <v>1136</v>
      </c>
      <c r="C7" s="4">
        <v>1210</v>
      </c>
      <c r="D7" s="4">
        <v>1157</v>
      </c>
      <c r="E7" s="4"/>
      <c r="F7" s="4">
        <v>1180</v>
      </c>
      <c r="G7" s="18"/>
      <c r="H7" s="9"/>
    </row>
    <row r="8" spans="1:8" ht="12.75">
      <c r="A8" s="6" t="s">
        <v>9</v>
      </c>
      <c r="B8" s="4">
        <v>119</v>
      </c>
      <c r="C8" s="4">
        <v>115</v>
      </c>
      <c r="D8" s="4">
        <v>93</v>
      </c>
      <c r="E8" s="4"/>
      <c r="F8" s="4">
        <v>60</v>
      </c>
      <c r="G8" s="18"/>
      <c r="H8" s="9"/>
    </row>
    <row r="9" spans="1:8" ht="12.75">
      <c r="A9" s="6" t="s">
        <v>10</v>
      </c>
      <c r="B9" s="4">
        <v>120</v>
      </c>
      <c r="C9" s="4">
        <v>100</v>
      </c>
      <c r="D9" s="4">
        <v>57</v>
      </c>
      <c r="E9" s="4"/>
      <c r="F9" s="4">
        <v>70</v>
      </c>
      <c r="G9" s="18"/>
      <c r="H9" s="9"/>
    </row>
    <row r="10" spans="1:8" ht="12.75">
      <c r="A10" s="6" t="s">
        <v>11</v>
      </c>
      <c r="B10" s="4">
        <v>71</v>
      </c>
      <c r="C10" s="4">
        <v>75</v>
      </c>
      <c r="D10" s="4">
        <v>70</v>
      </c>
      <c r="E10" s="4"/>
      <c r="F10" s="4">
        <v>75</v>
      </c>
      <c r="G10" s="18"/>
      <c r="H10" s="9"/>
    </row>
    <row r="11" spans="1:8" ht="12.75">
      <c r="A11" s="6" t="s">
        <v>37</v>
      </c>
      <c r="B11" s="4">
        <v>240</v>
      </c>
      <c r="C11" s="4">
        <v>275</v>
      </c>
      <c r="D11" s="4">
        <v>331</v>
      </c>
      <c r="E11" s="4"/>
      <c r="F11" s="4">
        <v>350</v>
      </c>
      <c r="G11" s="18"/>
      <c r="H11" s="9"/>
    </row>
    <row r="12" spans="1:8" ht="12.75">
      <c r="A12" s="6" t="s">
        <v>36</v>
      </c>
      <c r="B12" s="4">
        <v>73</v>
      </c>
      <c r="C12" s="4">
        <v>110</v>
      </c>
      <c r="D12" s="4">
        <v>134</v>
      </c>
      <c r="E12" s="4"/>
      <c r="F12" s="4">
        <v>185</v>
      </c>
      <c r="G12" s="18"/>
      <c r="H12" s="9"/>
    </row>
    <row r="13" spans="1:8" ht="12.75">
      <c r="A13" s="20" t="s">
        <v>39</v>
      </c>
      <c r="B13" s="20">
        <v>21</v>
      </c>
      <c r="C13" s="20">
        <v>35</v>
      </c>
      <c r="D13" s="20">
        <v>46</v>
      </c>
      <c r="E13" s="20"/>
      <c r="F13" s="15">
        <v>40</v>
      </c>
      <c r="G13" s="18"/>
      <c r="H13" s="9"/>
    </row>
    <row r="14" spans="1:8" ht="12.75">
      <c r="A14" s="13" t="s">
        <v>12</v>
      </c>
      <c r="B14" s="14">
        <f>SUM(B7:B13)</f>
        <v>1780</v>
      </c>
      <c r="C14" s="14">
        <f>SUM(C7:C13)</f>
        <v>1920</v>
      </c>
      <c r="D14" s="14">
        <f>SUM(D7:D13)</f>
        <v>1888</v>
      </c>
      <c r="E14" s="14">
        <f>SUM(E7:E13)</f>
        <v>0</v>
      </c>
      <c r="F14" s="14">
        <f>SUM(F7:F13)</f>
        <v>1960</v>
      </c>
      <c r="G14" s="18"/>
      <c r="H14" s="9"/>
    </row>
    <row r="15" spans="1:8" ht="12.75">
      <c r="A15" s="7" t="s">
        <v>13</v>
      </c>
      <c r="B15" s="8"/>
      <c r="C15" s="8"/>
      <c r="D15" s="8"/>
      <c r="E15" s="8"/>
      <c r="F15" s="8"/>
      <c r="G15" s="18"/>
      <c r="H15" s="9"/>
    </row>
    <row r="16" spans="1:8" ht="12.75">
      <c r="A16" s="6" t="s">
        <v>14</v>
      </c>
      <c r="B16" s="4">
        <v>41</v>
      </c>
      <c r="C16" s="4">
        <v>40</v>
      </c>
      <c r="D16" s="4">
        <v>38</v>
      </c>
      <c r="E16" s="4"/>
      <c r="F16" s="4">
        <v>40</v>
      </c>
      <c r="G16" s="18"/>
      <c r="H16" s="9"/>
    </row>
    <row r="17" spans="1:8" ht="12.75">
      <c r="A17" s="6" t="s">
        <v>15</v>
      </c>
      <c r="B17" s="4">
        <v>40</v>
      </c>
      <c r="C17" s="4">
        <v>34</v>
      </c>
      <c r="D17" s="4">
        <v>37</v>
      </c>
      <c r="E17" s="4"/>
      <c r="F17" s="4">
        <v>37</v>
      </c>
      <c r="G17" s="18"/>
      <c r="H17" s="9"/>
    </row>
    <row r="18" spans="1:8" ht="12.75">
      <c r="A18" s="6" t="s">
        <v>16</v>
      </c>
      <c r="B18" s="4">
        <v>9</v>
      </c>
      <c r="C18" s="4">
        <v>8</v>
      </c>
      <c r="D18" s="4">
        <v>3</v>
      </c>
      <c r="E18" s="4"/>
      <c r="F18" s="4">
        <v>8</v>
      </c>
      <c r="G18" s="18"/>
      <c r="H18" s="9"/>
    </row>
    <row r="19" spans="1:8" ht="12.75">
      <c r="A19" s="6"/>
      <c r="B19" s="4"/>
      <c r="C19" s="4"/>
      <c r="D19" s="4"/>
      <c r="E19" s="4"/>
      <c r="F19" s="4"/>
      <c r="G19" s="18"/>
      <c r="H19" s="9"/>
    </row>
    <row r="20" spans="1:8" ht="12.75">
      <c r="A20" s="7" t="s">
        <v>12</v>
      </c>
      <c r="B20" s="8">
        <f>SUM(B16:B19)</f>
        <v>90</v>
      </c>
      <c r="C20" s="8">
        <f>SUM(C16:C19)</f>
        <v>82</v>
      </c>
      <c r="D20" s="8">
        <f>SUM(D16:D19)</f>
        <v>78</v>
      </c>
      <c r="E20" s="8">
        <f>SUM(E16:E19)</f>
        <v>0</v>
      </c>
      <c r="F20" s="8">
        <f>SUM(F16:F19)</f>
        <v>85</v>
      </c>
      <c r="G20" s="18"/>
      <c r="H20" s="9"/>
    </row>
    <row r="21" spans="1:8" ht="12.75">
      <c r="A21" s="7" t="s">
        <v>17</v>
      </c>
      <c r="B21" s="8"/>
      <c r="C21" s="8"/>
      <c r="D21" s="8"/>
      <c r="E21" s="8"/>
      <c r="F21" s="8"/>
      <c r="G21" s="18"/>
      <c r="H21" s="9"/>
    </row>
    <row r="22" spans="1:8" ht="12.75">
      <c r="A22" s="6" t="s">
        <v>18</v>
      </c>
      <c r="B22" s="4">
        <v>5</v>
      </c>
      <c r="C22" s="4">
        <v>5</v>
      </c>
      <c r="D22" s="4">
        <v>4</v>
      </c>
      <c r="E22" s="4"/>
      <c r="F22" s="4">
        <v>5</v>
      </c>
      <c r="G22" s="18"/>
      <c r="H22" s="9"/>
    </row>
    <row r="23" spans="1:8" ht="12.75">
      <c r="A23" s="6" t="s">
        <v>19</v>
      </c>
      <c r="B23" s="4">
        <v>6</v>
      </c>
      <c r="C23" s="4">
        <v>6</v>
      </c>
      <c r="D23" s="4">
        <v>12</v>
      </c>
      <c r="E23" s="4"/>
      <c r="F23" s="4">
        <v>12</v>
      </c>
      <c r="G23" s="18"/>
      <c r="H23" s="9"/>
    </row>
    <row r="24" spans="1:8" ht="12.75">
      <c r="A24" s="6"/>
      <c r="B24" s="4"/>
      <c r="C24" s="4"/>
      <c r="D24" s="4"/>
      <c r="E24" s="4"/>
      <c r="F24" s="4"/>
      <c r="G24" s="18"/>
      <c r="H24" s="9"/>
    </row>
    <row r="25" spans="1:8" ht="12.75">
      <c r="A25" s="7" t="s">
        <v>12</v>
      </c>
      <c r="B25" s="8">
        <f>SUM(B22:B24)</f>
        <v>11</v>
      </c>
      <c r="C25" s="8">
        <f>SUM(C22:C24)</f>
        <v>11</v>
      </c>
      <c r="D25" s="8">
        <f>SUM(D22:D24)</f>
        <v>16</v>
      </c>
      <c r="E25" s="8">
        <f>SUM(E22:E24)</f>
        <v>0</v>
      </c>
      <c r="F25" s="8">
        <f>SUM(F22:F24)</f>
        <v>17</v>
      </c>
      <c r="G25" s="18"/>
      <c r="H25" s="9"/>
    </row>
    <row r="26" spans="1:8" ht="12.75">
      <c r="A26" s="7" t="s">
        <v>20</v>
      </c>
      <c r="B26" s="8"/>
      <c r="C26" s="8"/>
      <c r="D26" s="8"/>
      <c r="E26" s="8"/>
      <c r="F26" s="8"/>
      <c r="G26" s="18"/>
      <c r="H26" s="9"/>
    </row>
    <row r="27" spans="1:8" ht="12.75">
      <c r="A27" s="6" t="s">
        <v>29</v>
      </c>
      <c r="B27" s="4">
        <v>159</v>
      </c>
      <c r="C27" s="4">
        <v>152</v>
      </c>
      <c r="D27" s="4">
        <v>175</v>
      </c>
      <c r="E27" s="4"/>
      <c r="F27" s="4">
        <v>0</v>
      </c>
      <c r="G27" s="18"/>
      <c r="H27" s="9"/>
    </row>
    <row r="28" spans="1:8" ht="12.75">
      <c r="A28" s="6" t="s">
        <v>21</v>
      </c>
      <c r="B28" s="4">
        <v>34</v>
      </c>
      <c r="C28" s="4">
        <v>55</v>
      </c>
      <c r="D28" s="4">
        <v>54</v>
      </c>
      <c r="E28" s="4"/>
      <c r="F28" s="4">
        <v>67</v>
      </c>
      <c r="G28" s="18"/>
      <c r="H28" s="9"/>
    </row>
    <row r="29" spans="1:8" ht="12.75">
      <c r="A29" s="6" t="s">
        <v>27</v>
      </c>
      <c r="B29" s="4">
        <v>170</v>
      </c>
      <c r="C29" s="4">
        <v>150</v>
      </c>
      <c r="D29" s="4">
        <v>118</v>
      </c>
      <c r="E29" s="4"/>
      <c r="F29" s="4">
        <v>250</v>
      </c>
      <c r="G29" s="18"/>
      <c r="H29" s="9"/>
    </row>
    <row r="30" spans="1:8" ht="12.75">
      <c r="A30" s="6" t="s">
        <v>28</v>
      </c>
      <c r="B30" s="6">
        <v>233</v>
      </c>
      <c r="C30" s="6">
        <v>248</v>
      </c>
      <c r="D30" s="6">
        <v>223</v>
      </c>
      <c r="E30" s="6"/>
      <c r="F30" s="6">
        <v>250</v>
      </c>
      <c r="G30" s="18"/>
      <c r="H30" s="9"/>
    </row>
    <row r="31" spans="1:8" ht="12.75">
      <c r="A31" s="16" t="s">
        <v>64</v>
      </c>
      <c r="B31" s="15">
        <v>4</v>
      </c>
      <c r="C31" s="15">
        <v>5</v>
      </c>
      <c r="D31" s="15">
        <v>5</v>
      </c>
      <c r="E31" s="15"/>
      <c r="F31" s="16">
        <v>10</v>
      </c>
      <c r="G31" s="18"/>
      <c r="H31" s="9"/>
    </row>
    <row r="32" spans="1:8" ht="12.75">
      <c r="A32" s="6" t="s">
        <v>44</v>
      </c>
      <c r="B32" s="4"/>
      <c r="C32" s="4"/>
      <c r="D32" s="4"/>
      <c r="E32" s="4"/>
      <c r="F32" s="4">
        <v>26</v>
      </c>
      <c r="G32" s="19"/>
      <c r="H32" s="9"/>
    </row>
    <row r="33" spans="1:8" ht="12.75">
      <c r="A33" s="13" t="s">
        <v>12</v>
      </c>
      <c r="B33" s="14">
        <f>SUM(B27:B32)</f>
        <v>600</v>
      </c>
      <c r="C33" s="14">
        <f>SUM(C27:C32)</f>
        <v>610</v>
      </c>
      <c r="D33" s="14">
        <f>SUM(D27:D32)</f>
        <v>575</v>
      </c>
      <c r="E33" s="14">
        <f>E27+E28+E29+E30+E31+E32</f>
        <v>0</v>
      </c>
      <c r="F33" s="14">
        <f>SUM(F27:F32)</f>
        <v>603</v>
      </c>
      <c r="G33" s="19"/>
      <c r="H33" s="9"/>
    </row>
    <row r="34" spans="1:8" ht="12.75">
      <c r="A34" s="6"/>
      <c r="B34" s="4"/>
      <c r="C34" s="4"/>
      <c r="D34" s="4"/>
      <c r="E34" s="4"/>
      <c r="F34" s="4"/>
      <c r="G34" s="18"/>
      <c r="H34" s="9"/>
    </row>
    <row r="35" spans="1:8" ht="12.75">
      <c r="A35" s="7" t="s">
        <v>22</v>
      </c>
      <c r="B35" s="8">
        <f>B14+B20+B25+B33</f>
        <v>2481</v>
      </c>
      <c r="C35" s="8">
        <f>C14+C20+C25+C33</f>
        <v>2623</v>
      </c>
      <c r="D35" s="8">
        <f>D14+D20+D25+D33</f>
        <v>2557</v>
      </c>
      <c r="E35" s="8">
        <f>E14+E20+E25+E33</f>
        <v>0</v>
      </c>
      <c r="F35" s="8">
        <f>F14+F20+F25+F33</f>
        <v>2665</v>
      </c>
      <c r="G35" s="18"/>
      <c r="H35" s="9"/>
    </row>
    <row r="36" spans="1:8" ht="12.75">
      <c r="A36" s="7" t="s">
        <v>40</v>
      </c>
      <c r="B36" s="8">
        <v>767</v>
      </c>
      <c r="C36" s="8">
        <v>758</v>
      </c>
      <c r="D36" s="8">
        <v>733</v>
      </c>
      <c r="E36" s="8"/>
      <c r="F36" s="8">
        <f>'pg alloc06'!$F$25</f>
        <v>707</v>
      </c>
      <c r="G36" s="18"/>
      <c r="H36" s="9"/>
    </row>
    <row r="37" spans="1:8" ht="12.75">
      <c r="A37" s="13" t="s">
        <v>41</v>
      </c>
      <c r="B37" s="14">
        <f>B35+B36</f>
        <v>3248</v>
      </c>
      <c r="C37" s="14">
        <f>C35+C36</f>
        <v>3381</v>
      </c>
      <c r="D37" s="14">
        <f>D35+D36</f>
        <v>3290</v>
      </c>
      <c r="E37" s="14"/>
      <c r="F37" s="14">
        <f>SUM(F35:F36)</f>
        <v>3372</v>
      </c>
      <c r="G37" s="18"/>
      <c r="H37" s="9"/>
    </row>
    <row r="38" spans="1:8" ht="12.75">
      <c r="A38" s="21"/>
      <c r="B38" s="22"/>
      <c r="C38" s="22"/>
      <c r="D38" s="22"/>
      <c r="E38" s="22"/>
      <c r="F38" s="22"/>
      <c r="G38" s="9"/>
      <c r="H38" s="9"/>
    </row>
    <row r="39" spans="1:8" ht="12.75">
      <c r="A39" s="25" t="s">
        <v>60</v>
      </c>
      <c r="B39" s="9"/>
      <c r="C39" s="9"/>
      <c r="D39" s="9"/>
      <c r="E39" s="9"/>
      <c r="F39" s="9">
        <v>3372</v>
      </c>
      <c r="G39" s="9"/>
      <c r="H39" s="9"/>
    </row>
    <row r="40" spans="1:8" ht="12.75">
      <c r="A40" s="25" t="s">
        <v>61</v>
      </c>
      <c r="B40" s="9"/>
      <c r="C40" s="9"/>
      <c r="D40" s="9"/>
      <c r="E40" s="9"/>
      <c r="F40" s="9">
        <f>F39-F37</f>
        <v>0</v>
      </c>
      <c r="G40" s="9"/>
      <c r="H40" s="9"/>
    </row>
    <row r="41" spans="2:8" ht="12.75" hidden="1">
      <c r="B41" s="6"/>
      <c r="C41" s="6"/>
      <c r="D41" s="6"/>
      <c r="E41" s="6"/>
      <c r="F41" s="6"/>
      <c r="G41" s="2"/>
      <c r="H41" s="2"/>
    </row>
    <row r="42" spans="2:8" ht="12.75" hidden="1">
      <c r="B42" s="6"/>
      <c r="C42" s="6"/>
      <c r="D42" s="6"/>
      <c r="E42" s="6"/>
      <c r="F42" s="6"/>
      <c r="G42" s="2"/>
      <c r="H42" s="2"/>
    </row>
    <row r="43" spans="2:8" ht="12.75" hidden="1">
      <c r="B43" s="6"/>
      <c r="C43" s="6"/>
      <c r="D43" s="6"/>
      <c r="E43" s="6"/>
      <c r="F43" s="6"/>
      <c r="G43" s="2"/>
      <c r="H43" s="2"/>
    </row>
    <row r="44" spans="2:8" ht="12.75" hidden="1">
      <c r="B44" s="6"/>
      <c r="C44" s="6"/>
      <c r="D44" s="6"/>
      <c r="E44" s="6"/>
      <c r="F44" s="6"/>
      <c r="G44" s="2"/>
      <c r="H44" s="2"/>
    </row>
    <row r="45" spans="2:8" ht="12.75" hidden="1">
      <c r="B45" s="6"/>
      <c r="C45" s="6"/>
      <c r="D45" s="6"/>
      <c r="E45" s="6"/>
      <c r="F45" s="6"/>
      <c r="G45" s="2"/>
      <c r="H45" s="2"/>
    </row>
    <row r="46" spans="2:8" ht="12.75" hidden="1">
      <c r="B46" s="6"/>
      <c r="C46" s="6"/>
      <c r="D46" s="6"/>
      <c r="E46" s="6"/>
      <c r="F46" s="6"/>
      <c r="G46" s="2"/>
      <c r="H46" s="2"/>
    </row>
    <row r="47" spans="2:8" ht="12.75" hidden="1">
      <c r="B47" s="20"/>
      <c r="C47" s="20"/>
      <c r="D47" s="20"/>
      <c r="E47" s="20"/>
      <c r="F47" s="20">
        <v>3372</v>
      </c>
      <c r="G47" s="2"/>
      <c r="H47" s="2"/>
    </row>
    <row r="48" spans="7:8" ht="12.75" hidden="1">
      <c r="G48" s="2"/>
      <c r="H48" s="2"/>
    </row>
    <row r="49" spans="7:8" ht="12.75">
      <c r="G49" s="2"/>
      <c r="H49" s="2"/>
    </row>
    <row r="50" spans="1:6" ht="12.75">
      <c r="A50" s="3" t="s">
        <v>23</v>
      </c>
      <c r="B50" s="2"/>
      <c r="C50" s="2"/>
      <c r="D50" s="2"/>
      <c r="E50" s="2"/>
      <c r="F50" s="2"/>
    </row>
    <row r="51" ht="12.75">
      <c r="A51" s="2" t="s">
        <v>24</v>
      </c>
    </row>
    <row r="52" ht="12.75">
      <c r="A52" s="2" t="s">
        <v>25</v>
      </c>
    </row>
    <row r="53" ht="12.75">
      <c r="A53" s="2" t="s">
        <v>26</v>
      </c>
    </row>
    <row r="54" ht="12.75">
      <c r="A54" s="2" t="s">
        <v>31</v>
      </c>
    </row>
    <row r="55" ht="12.75">
      <c r="A55" s="2" t="s">
        <v>30</v>
      </c>
    </row>
    <row r="56" ht="12.75">
      <c r="A56" s="2" t="s">
        <v>32</v>
      </c>
    </row>
    <row r="57" ht="12.75">
      <c r="A57" s="23" t="s">
        <v>33</v>
      </c>
    </row>
    <row r="58" ht="12.75">
      <c r="A58" s="23" t="s">
        <v>35</v>
      </c>
    </row>
    <row r="59" ht="12.75">
      <c r="A59" s="23" t="s">
        <v>59</v>
      </c>
    </row>
    <row r="60" ht="12.75">
      <c r="A60" s="3" t="s">
        <v>67</v>
      </c>
    </row>
    <row r="61" ht="12.75">
      <c r="A61" s="2" t="s">
        <v>56</v>
      </c>
    </row>
    <row r="62" ht="12.75">
      <c r="A62" s="24" t="s">
        <v>57</v>
      </c>
    </row>
    <row r="63" ht="12.75">
      <c r="A63" s="2" t="s">
        <v>58</v>
      </c>
    </row>
    <row r="64" ht="12.75">
      <c r="A64" s="2" t="s">
        <v>68</v>
      </c>
    </row>
    <row r="65" ht="12.75">
      <c r="A65" s="2"/>
    </row>
    <row r="66" ht="12.75">
      <c r="A66" s="2"/>
    </row>
    <row r="67" ht="12.75">
      <c r="A67" s="2" t="s">
        <v>34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Footer>&amp;LAllocat(ion 2000/01)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Vivien Insull</dc:creator>
  <cp:keywords/>
  <dc:description/>
  <cp:lastModifiedBy>jeadkins</cp:lastModifiedBy>
  <cp:lastPrinted>2007-01-04T14:13:21Z</cp:lastPrinted>
  <dcterms:created xsi:type="dcterms:W3CDTF">1997-11-18T17:05:26Z</dcterms:created>
  <dcterms:modified xsi:type="dcterms:W3CDTF">2010-05-27T15:14:11Z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1071069326</vt:i4>
  </property>
  <property fmtid="{D5CDD505-2E9C-101B-9397-08002B2CF9AE}" pid="3" name="_EmailSubject">
    <vt:lpwstr>Additional Papers</vt:lpwstr>
  </property>
  <property fmtid="{D5CDD505-2E9C-101B-9397-08002B2CF9AE}" pid="4" name="_AuthorEmail">
    <vt:lpwstr>vivieni@essex.ac.uk</vt:lpwstr>
  </property>
  <property fmtid="{D5CDD505-2E9C-101B-9397-08002B2CF9AE}" pid="5" name="_AuthorEmailDisplayName">
    <vt:lpwstr>Insull, Vivien M</vt:lpwstr>
  </property>
  <property fmtid="{D5CDD505-2E9C-101B-9397-08002B2CF9AE}" pid="6" name="_ReviewingToolsShownOnce">
    <vt:lpwstr/>
  </property>
</Properties>
</file>