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AYROLL\00 - Team folders\Mada\12 - USS\"/>
    </mc:Choice>
  </mc:AlternateContent>
  <xr:revisionPtr revIDLastSave="0" documentId="8_{CB62AAD7-9844-4907-A50F-8197C8F4614F}" xr6:coauthVersionLast="46" xr6:coauthVersionMax="46" xr10:uidLastSave="{00000000-0000-0000-0000-000000000000}"/>
  <workbookProtection workbookAlgorithmName="SHA-512" workbookHashValue="YGLpXQu0d4G1enzJUWQQK77AS9DcisMAxpw33XZIRTDeJEn+7QqgPirNJKCmSAEWyodq3UdCeN/4Y85RUBMwRA==" workbookSaltValue="x1U6fViw/oh+uQiNY5jCe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C9" i="1"/>
  <c r="C13" i="1" l="1"/>
  <c r="C11" i="1"/>
  <c r="C15" i="1" s="1"/>
  <c r="G9" i="1"/>
  <c r="E11" i="1"/>
  <c r="E13" i="1" s="1"/>
  <c r="E15" i="1" l="1"/>
  <c r="E17" i="1" s="1"/>
  <c r="G11" i="1"/>
  <c r="G15" i="1" l="1"/>
  <c r="G13" i="1"/>
  <c r="C17" i="1"/>
  <c r="G17" i="1" s="1"/>
</calcChain>
</file>

<file path=xl/sharedStrings.xml><?xml version="1.0" encoding="utf-8"?>
<sst xmlns="http://schemas.openxmlformats.org/spreadsheetml/2006/main" count="16" uniqueCount="16">
  <si>
    <t>USS Membership</t>
  </si>
  <si>
    <t>SAUL Membership</t>
  </si>
  <si>
    <t>Difference</t>
  </si>
  <si>
    <t>NET Pay</t>
  </si>
  <si>
    <t>These are indicative figures only and may vary depending on your personal circumstances.</t>
  </si>
  <si>
    <t>Please note that Overtime is a pensionable payment in SAUL, but not in USS</t>
  </si>
  <si>
    <t>Pension Contribution deduction (Current rates)</t>
  </si>
  <si>
    <t>Basic Salary (gross amount)</t>
  </si>
  <si>
    <t>PLEASE ENTER YOUR MONTHLY BASIC SALARY DETAILS HERE*</t>
  </si>
  <si>
    <t>*</t>
  </si>
  <si>
    <t>National Insurance deduction**</t>
  </si>
  <si>
    <t>PAYE deduction***</t>
  </si>
  <si>
    <t>**Based on NI A, and contributions via salary sacrifice</t>
  </si>
  <si>
    <t>Example payslip</t>
  </si>
  <si>
    <t>Example payslip based on pension contribution rates from 1 October 2019</t>
  </si>
  <si>
    <t>***Based on tax code of 1257L on a non-cumulative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</si>
</sst>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3" fillId="2" borderId="1" xfId="0" applyFont="1" applyFill="1" applyBorder="1"/>
    <xf numFmtId="2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0" fillId="2" borderId="7" xfId="0" applyNumberFormat="1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2" borderId="6" xfId="0" applyFont="1" applyFill="1" applyBorder="1"/>
    <xf numFmtId="2" fontId="0" fillId="0" borderId="10" xfId="0" applyNumberFormat="1" applyBorder="1"/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2" fontId="1" fillId="4" borderId="2" xfId="0" applyNumberFormat="1" applyFont="1" applyFill="1" applyBorder="1"/>
    <xf numFmtId="0" fontId="1" fillId="4" borderId="3" xfId="0" applyFont="1" applyFill="1" applyBorder="1"/>
    <xf numFmtId="0" fontId="0" fillId="4" borderId="4" xfId="0" applyFill="1" applyBorder="1"/>
    <xf numFmtId="0" fontId="0" fillId="4" borderId="0" xfId="0" applyFill="1" applyBorder="1" applyAlignment="1">
      <alignment horizontal="center"/>
    </xf>
    <xf numFmtId="9" fontId="2" fillId="4" borderId="0" xfId="0" applyNumberFormat="1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2" fontId="0" fillId="3" borderId="0" xfId="0" applyNumberFormat="1" applyFill="1"/>
    <xf numFmtId="0" fontId="0" fillId="3" borderId="0" xfId="0" applyFill="1" applyAlignment="1">
      <alignment horizontal="center"/>
    </xf>
    <xf numFmtId="0" fontId="5" fillId="4" borderId="1" xfId="0" applyFont="1" applyFill="1" applyBorder="1"/>
    <xf numFmtId="0" fontId="6" fillId="4" borderId="4" xfId="0" applyFont="1" applyFill="1" applyBorder="1"/>
    <xf numFmtId="0" fontId="6" fillId="4" borderId="0" xfId="0" applyFon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6" fillId="4" borderId="0" xfId="0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9" fontId="7" fillId="4" borderId="0" xfId="0" applyNumberFormat="1" applyFont="1" applyFill="1" applyBorder="1" applyAlignment="1">
      <alignment horizontal="center"/>
    </xf>
    <xf numFmtId="165" fontId="0" fillId="4" borderId="5" xfId="0" applyNumberFormat="1" applyFill="1" applyBorder="1" applyAlignment="1">
      <alignment horizontal="center"/>
    </xf>
    <xf numFmtId="165" fontId="6" fillId="4" borderId="5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0" fontId="8" fillId="0" borderId="9" xfId="0" applyFont="1" applyBorder="1"/>
    <xf numFmtId="0" fontId="1" fillId="4" borderId="4" xfId="0" applyFont="1" applyFill="1" applyBorder="1"/>
    <xf numFmtId="165" fontId="1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165" fontId="1" fillId="4" borderId="5" xfId="0" applyNumberFormat="1" applyFont="1" applyFill="1" applyBorder="1" applyAlignment="1">
      <alignment horizontal="center"/>
    </xf>
    <xf numFmtId="2" fontId="1" fillId="4" borderId="0" xfId="0" applyNumberFormat="1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2" fontId="1" fillId="4" borderId="7" xfId="0" applyNumberFormat="1" applyFont="1" applyFill="1" applyBorder="1"/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0" fillId="4" borderId="4" xfId="0" applyFont="1" applyFill="1" applyBorder="1"/>
    <xf numFmtId="165" fontId="0" fillId="4" borderId="0" xfId="0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165" fontId="0" fillId="4" borderId="5" xfId="0" applyNumberFormat="1" applyFont="1" applyFill="1" applyBorder="1" applyAlignment="1">
      <alignment horizontal="center"/>
    </xf>
    <xf numFmtId="165" fontId="4" fillId="2" borderId="11" xfId="0" applyNumberFormat="1" applyFont="1" applyFill="1" applyBorder="1" applyAlignment="1"/>
    <xf numFmtId="165" fontId="4" fillId="0" borderId="1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523876</xdr:colOff>
      <xdr:row>5</xdr:row>
      <xdr:rowOff>66675</xdr:rowOff>
    </xdr:from>
    <xdr:to>
      <xdr:col>13</xdr:col>
      <xdr:colOff>542926</xdr:colOff>
      <xdr:row>11</xdr:row>
      <xdr:rowOff>13053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1" y="1104900"/>
          <a:ext cx="3676650" cy="1089378"/>
        </a:xfrm>
        <a:prstGeom prst="rect">
          <a:avLst/>
        </a:prstGeom>
      </xdr:spPr>
    </xdr:pic>
    <xdr:clientData/>
  </xdr:twoCellAnchor>
  <xdr:twoCellAnchor>
    <xdr:from>
      <xdr:col>12</xdr:col>
      <xdr:colOff>333375</xdr:colOff>
      <xdr:row>9</xdr:row>
      <xdr:rowOff>114300</xdr:rowOff>
    </xdr:from>
    <xdr:to>
      <xdr:col>13</xdr:col>
      <xdr:colOff>457200</xdr:colOff>
      <xdr:row>11</xdr:row>
      <xdr:rowOff>9525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687050" y="1914525"/>
          <a:ext cx="733425" cy="276225"/>
        </a:xfrm>
        <a:prstGeom prst="ellipse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13</xdr:col>
      <xdr:colOff>419100</xdr:colOff>
      <xdr:row>8</xdr:row>
      <xdr:rowOff>161925</xdr:rowOff>
    </xdr:from>
    <xdr:to>
      <xdr:col>14</xdr:col>
      <xdr:colOff>304800</xdr:colOff>
      <xdr:row>10</xdr:row>
      <xdr:rowOff>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11382375" y="1771650"/>
          <a:ext cx="495300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6"/>
  <sheetViews>
    <sheetView tabSelected="1" workbookViewId="0">
      <selection activeCell="D3" sqref="D3"/>
    </sheetView>
  </sheetViews>
  <sheetFormatPr defaultRowHeight="14.4" x14ac:dyDescent="0.3"/>
  <cols>
    <col min="1" max="1" width="2.44140625" style="19" customWidth="1"/>
    <col min="2" max="2" width="42.5546875" customWidth="1"/>
    <col min="3" max="3" width="28.33203125" style="1" customWidth="1"/>
    <col min="4" max="4" width="5.33203125" style="2" customWidth="1"/>
    <col min="5" max="5" width="17.44140625" style="1" bestFit="1" customWidth="1"/>
    <col min="6" max="6" width="3.109375" style="2" bestFit="1" customWidth="1"/>
    <col min="7" max="7" width="10.44140625" bestFit="1" customWidth="1"/>
    <col min="8" max="26" width="9.109375" style="19"/>
  </cols>
  <sheetData>
    <row r="1" spans="2:9" s="19" customFormat="1" ht="15" thickBot="1" x14ac:dyDescent="0.35">
      <c r="C1" s="21"/>
      <c r="D1" s="22"/>
      <c r="E1" s="21"/>
      <c r="F1" s="22"/>
    </row>
    <row r="2" spans="2:9" ht="18.600000000000001" thickBot="1" x14ac:dyDescent="0.4">
      <c r="B2" s="34" t="s">
        <v>8</v>
      </c>
      <c r="C2" s="11"/>
      <c r="D2" s="49">
        <v>2000</v>
      </c>
      <c r="E2" s="50"/>
      <c r="F2" s="22"/>
      <c r="G2" s="19"/>
    </row>
    <row r="3" spans="2:9" s="19" customFormat="1" x14ac:dyDescent="0.3">
      <c r="D3" s="22"/>
      <c r="E3" s="21"/>
      <c r="F3" s="22"/>
      <c r="I3" s="19" t="s">
        <v>13</v>
      </c>
    </row>
    <row r="4" spans="2:9" s="19" customFormat="1" ht="15" thickBot="1" x14ac:dyDescent="0.35">
      <c r="C4" s="21"/>
      <c r="D4" s="22"/>
      <c r="E4" s="21"/>
      <c r="F4" s="22"/>
      <c r="I4" s="20" t="s">
        <v>9</v>
      </c>
    </row>
    <row r="5" spans="2:9" ht="15.6" x14ac:dyDescent="0.3">
      <c r="B5" s="23" t="s">
        <v>14</v>
      </c>
      <c r="C5" s="12"/>
      <c r="D5" s="13"/>
      <c r="E5" s="14"/>
      <c r="F5" s="13"/>
      <c r="G5" s="15"/>
    </row>
    <row r="6" spans="2:9" x14ac:dyDescent="0.3">
      <c r="B6" s="16"/>
      <c r="C6" s="26"/>
      <c r="D6" s="17"/>
      <c r="E6" s="26"/>
      <c r="F6" s="17"/>
      <c r="G6" s="29"/>
    </row>
    <row r="7" spans="2:9" x14ac:dyDescent="0.3">
      <c r="B7" s="16"/>
      <c r="C7" s="26" t="s">
        <v>0</v>
      </c>
      <c r="D7" s="17"/>
      <c r="E7" s="26" t="s">
        <v>1</v>
      </c>
      <c r="F7" s="17"/>
      <c r="G7" s="29" t="s">
        <v>2</v>
      </c>
    </row>
    <row r="8" spans="2:9" x14ac:dyDescent="0.3">
      <c r="B8" s="16"/>
      <c r="C8" s="26"/>
      <c r="D8" s="17"/>
      <c r="E8" s="26"/>
      <c r="F8" s="17"/>
      <c r="G8" s="29"/>
    </row>
    <row r="9" spans="2:9" x14ac:dyDescent="0.3">
      <c r="B9" s="16" t="s">
        <v>7</v>
      </c>
      <c r="C9" s="27">
        <f>D2</f>
        <v>2000</v>
      </c>
      <c r="D9" s="17"/>
      <c r="E9" s="27">
        <f>D2</f>
        <v>2000</v>
      </c>
      <c r="F9" s="17"/>
      <c r="G9" s="31">
        <f>C9-E9</f>
        <v>0</v>
      </c>
    </row>
    <row r="10" spans="2:9" x14ac:dyDescent="0.3">
      <c r="B10" s="16"/>
      <c r="C10" s="27"/>
      <c r="D10" s="17"/>
      <c r="E10" s="27"/>
      <c r="F10" s="17"/>
      <c r="G10" s="31"/>
    </row>
    <row r="11" spans="2:9" x14ac:dyDescent="0.3">
      <c r="B11" s="16" t="s">
        <v>6</v>
      </c>
      <c r="C11" s="27">
        <f>-C9*9.8%</f>
        <v>-196</v>
      </c>
      <c r="D11" s="33">
        <v>9.8000000000000004E-2</v>
      </c>
      <c r="E11" s="27">
        <f>-E9*6%</f>
        <v>-120</v>
      </c>
      <c r="F11" s="30">
        <v>0.06</v>
      </c>
      <c r="G11" s="31">
        <f>C11-E11</f>
        <v>-76</v>
      </c>
    </row>
    <row r="12" spans="2:9" x14ac:dyDescent="0.3">
      <c r="B12" s="16"/>
      <c r="C12" s="27"/>
      <c r="D12" s="18"/>
      <c r="E12" s="27"/>
      <c r="F12" s="18"/>
      <c r="G12" s="31"/>
    </row>
    <row r="13" spans="2:9" x14ac:dyDescent="0.3">
      <c r="B13" s="45" t="s">
        <v>10</v>
      </c>
      <c r="C13" s="46">
        <f>-((C9--C11-797)*12%)</f>
        <v>-120.83999999999999</v>
      </c>
      <c r="D13" s="47"/>
      <c r="E13" s="46">
        <f>-((E9--E11)-797)*12%</f>
        <v>-129.96</v>
      </c>
      <c r="F13" s="47"/>
      <c r="G13" s="48">
        <f t="shared" ref="G13" si="0">C13-E13</f>
        <v>9.1200000000000188</v>
      </c>
    </row>
    <row r="14" spans="2:9" x14ac:dyDescent="0.3">
      <c r="B14" s="45"/>
      <c r="C14" s="46"/>
      <c r="D14" s="47"/>
      <c r="E14" s="46"/>
      <c r="F14" s="47"/>
      <c r="G14" s="48"/>
    </row>
    <row r="15" spans="2:9" x14ac:dyDescent="0.3">
      <c r="B15" s="45" t="s">
        <v>11</v>
      </c>
      <c r="C15" s="46">
        <f>-((C9--C11)-1047.5)*20%</f>
        <v>-151.30000000000001</v>
      </c>
      <c r="D15" s="47"/>
      <c r="E15" s="46">
        <f>-((E9--E11)-1047.5)*20%</f>
        <v>-166.5</v>
      </c>
      <c r="F15" s="47"/>
      <c r="G15" s="48">
        <f t="shared" ref="G15" si="1">C15-E15</f>
        <v>15.199999999999989</v>
      </c>
    </row>
    <row r="16" spans="2:9" x14ac:dyDescent="0.3">
      <c r="B16" s="35"/>
      <c r="C16" s="36"/>
      <c r="D16" s="37"/>
      <c r="E16" s="36"/>
      <c r="F16" s="37"/>
      <c r="G16" s="38"/>
    </row>
    <row r="17" spans="2:7" ht="15.6" x14ac:dyDescent="0.3">
      <c r="B17" s="24" t="s">
        <v>3</v>
      </c>
      <c r="C17" s="28">
        <f>C9--C11--C13--C15</f>
        <v>1531.8600000000001</v>
      </c>
      <c r="D17" s="25"/>
      <c r="E17" s="28">
        <f>E9--E11--E13--E15</f>
        <v>1583.54</v>
      </c>
      <c r="F17" s="25"/>
      <c r="G17" s="32">
        <f>E17-C17</f>
        <v>51.679999999999836</v>
      </c>
    </row>
    <row r="18" spans="2:7" x14ac:dyDescent="0.3">
      <c r="B18" s="35"/>
      <c r="C18" s="39"/>
      <c r="D18" s="37"/>
      <c r="E18" s="39"/>
      <c r="F18" s="37"/>
      <c r="G18" s="40"/>
    </row>
    <row r="19" spans="2:7" x14ac:dyDescent="0.3">
      <c r="B19" s="35" t="s">
        <v>12</v>
      </c>
      <c r="C19" s="39"/>
      <c r="D19" s="37"/>
      <c r="E19" s="39"/>
      <c r="F19" s="37"/>
      <c r="G19" s="40"/>
    </row>
    <row r="20" spans="2:7" ht="15" thickBot="1" x14ac:dyDescent="0.35">
      <c r="B20" s="41" t="s">
        <v>15</v>
      </c>
      <c r="C20" s="42"/>
      <c r="D20" s="43"/>
      <c r="E20" s="42"/>
      <c r="F20" s="43"/>
      <c r="G20" s="44"/>
    </row>
    <row r="21" spans="2:7" s="19" customFormat="1" ht="15" thickBot="1" x14ac:dyDescent="0.35">
      <c r="C21" s="21"/>
      <c r="D21" s="22"/>
      <c r="E21" s="21"/>
      <c r="F21" s="22"/>
    </row>
    <row r="22" spans="2:7" x14ac:dyDescent="0.3">
      <c r="B22" s="3" t="s">
        <v>4</v>
      </c>
      <c r="C22" s="4"/>
      <c r="D22" s="5"/>
      <c r="E22" s="4"/>
      <c r="F22" s="6"/>
      <c r="G22" s="19"/>
    </row>
    <row r="23" spans="2:7" ht="15" thickBot="1" x14ac:dyDescent="0.35">
      <c r="B23" s="10" t="s">
        <v>5</v>
      </c>
      <c r="C23" s="7"/>
      <c r="D23" s="8"/>
      <c r="E23" s="7"/>
      <c r="F23" s="9"/>
      <c r="G23" s="19"/>
    </row>
    <row r="24" spans="2:7" s="19" customFormat="1" x14ac:dyDescent="0.3">
      <c r="C24" s="21"/>
      <c r="D24" s="22"/>
      <c r="E24" s="21"/>
      <c r="F24" s="22"/>
    </row>
    <row r="25" spans="2:7" s="19" customFormat="1" x14ac:dyDescent="0.3">
      <c r="C25" s="21"/>
      <c r="D25" s="22"/>
      <c r="E25" s="21"/>
      <c r="F25" s="22"/>
    </row>
    <row r="26" spans="2:7" s="19" customFormat="1" x14ac:dyDescent="0.3">
      <c r="C26" s="21"/>
      <c r="D26" s="22"/>
      <c r="E26" s="21"/>
      <c r="F26" s="22"/>
    </row>
    <row r="27" spans="2:7" s="19" customFormat="1" x14ac:dyDescent="0.3">
      <c r="C27" s="21"/>
      <c r="D27" s="22"/>
      <c r="E27" s="21"/>
      <c r="F27" s="22"/>
    </row>
    <row r="28" spans="2:7" s="19" customFormat="1" x14ac:dyDescent="0.3">
      <c r="C28" s="21"/>
      <c r="D28" s="22"/>
      <c r="E28" s="21"/>
      <c r="F28" s="22"/>
    </row>
    <row r="29" spans="2:7" s="19" customFormat="1" x14ac:dyDescent="0.3">
      <c r="C29" s="21"/>
      <c r="D29" s="22"/>
      <c r="E29" s="21"/>
      <c r="F29" s="22"/>
    </row>
    <row r="30" spans="2:7" s="19" customFormat="1" x14ac:dyDescent="0.3">
      <c r="C30" s="21"/>
      <c r="D30" s="22"/>
      <c r="E30" s="21"/>
      <c r="F30" s="22"/>
    </row>
    <row r="31" spans="2:7" s="19" customFormat="1" x14ac:dyDescent="0.3">
      <c r="C31" s="21"/>
      <c r="D31" s="22"/>
      <c r="E31" s="21"/>
      <c r="F31" s="22"/>
    </row>
    <row r="32" spans="2:7" s="19" customFormat="1" x14ac:dyDescent="0.3">
      <c r="C32" s="21"/>
      <c r="D32" s="22"/>
      <c r="E32" s="21"/>
      <c r="F32" s="22"/>
    </row>
    <row r="33" spans="3:6" s="19" customFormat="1" x14ac:dyDescent="0.3">
      <c r="C33" s="21"/>
      <c r="D33" s="22"/>
      <c r="E33" s="21"/>
      <c r="F33" s="22"/>
    </row>
    <row r="34" spans="3:6" s="19" customFormat="1" x14ac:dyDescent="0.3">
      <c r="C34" s="21"/>
      <c r="D34" s="22"/>
      <c r="E34" s="21"/>
      <c r="F34" s="22"/>
    </row>
    <row r="35" spans="3:6" s="19" customFormat="1" x14ac:dyDescent="0.3">
      <c r="C35" s="21"/>
      <c r="D35" s="22"/>
      <c r="E35" s="21"/>
      <c r="F35" s="22"/>
    </row>
    <row r="36" spans="3:6" s="19" customFormat="1" x14ac:dyDescent="0.3">
      <c r="C36" s="21"/>
      <c r="D36" s="22"/>
      <c r="E36" s="21"/>
      <c r="F36" s="22"/>
    </row>
    <row r="37" spans="3:6" s="19" customFormat="1" x14ac:dyDescent="0.3">
      <c r="C37" s="21"/>
      <c r="D37" s="22"/>
      <c r="E37" s="21"/>
      <c r="F37" s="22"/>
    </row>
    <row r="38" spans="3:6" s="19" customFormat="1" x14ac:dyDescent="0.3">
      <c r="C38" s="21"/>
      <c r="D38" s="22"/>
      <c r="E38" s="21"/>
      <c r="F38" s="22"/>
    </row>
    <row r="39" spans="3:6" s="19" customFormat="1" x14ac:dyDescent="0.3">
      <c r="C39" s="21"/>
      <c r="D39" s="22"/>
      <c r="E39" s="21"/>
      <c r="F39" s="22"/>
    </row>
    <row r="40" spans="3:6" s="19" customFormat="1" x14ac:dyDescent="0.3">
      <c r="C40" s="21"/>
      <c r="D40" s="22"/>
      <c r="E40" s="21"/>
      <c r="F40" s="22"/>
    </row>
    <row r="41" spans="3:6" s="19" customFormat="1" x14ac:dyDescent="0.3">
      <c r="C41" s="21"/>
      <c r="D41" s="22"/>
      <c r="E41" s="21"/>
      <c r="F41" s="22"/>
    </row>
    <row r="42" spans="3:6" s="19" customFormat="1" x14ac:dyDescent="0.3">
      <c r="C42" s="21"/>
      <c r="D42" s="22"/>
      <c r="E42" s="21"/>
      <c r="F42" s="22"/>
    </row>
    <row r="43" spans="3:6" s="19" customFormat="1" x14ac:dyDescent="0.3">
      <c r="C43" s="21"/>
      <c r="D43" s="22"/>
      <c r="E43" s="21"/>
      <c r="F43" s="22"/>
    </row>
    <row r="44" spans="3:6" s="19" customFormat="1" x14ac:dyDescent="0.3">
      <c r="C44" s="21"/>
      <c r="D44" s="22"/>
      <c r="E44" s="21"/>
      <c r="F44" s="22"/>
    </row>
    <row r="45" spans="3:6" s="19" customFormat="1" x14ac:dyDescent="0.3">
      <c r="C45" s="21"/>
      <c r="D45" s="22"/>
      <c r="E45" s="21"/>
      <c r="F45" s="22"/>
    </row>
    <row r="46" spans="3:6" s="19" customFormat="1" x14ac:dyDescent="0.3">
      <c r="C46" s="21"/>
      <c r="D46" s="22"/>
      <c r="E46" s="21"/>
      <c r="F46" s="22"/>
    </row>
  </sheetData>
  <protectedRanges>
    <protectedRange sqref="D2" name="Range1"/>
  </protectedRanges>
  <mergeCells count="1">
    <mergeCell ref="D2:E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Essex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Nattrass, Lucy A</dc:creator>
  <cp:lastModifiedBy>Nejnic, Madalina</cp:lastModifiedBy>
  <dcterms:created xsi:type="dcterms:W3CDTF">2019-02-19T09:00:13Z</dcterms:created>
  <dcterms:modified xsi:type="dcterms:W3CDTF">2021-10-20T09:53:14Z</dcterms:modified>
</cp:coreProperties>
</file>