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Box\Commercial Applications\iTrent\System Configuration\Absence\Annual Leave\"/>
    </mc:Choice>
  </mc:AlternateContent>
  <xr:revisionPtr revIDLastSave="0" documentId="13_ncr:1_{61EFBDF3-58F0-49FF-B456-16015B5DB264}" xr6:coauthVersionLast="46" xr6:coauthVersionMax="46" xr10:uidLastSave="{00000000-0000-0000-0000-000000000000}"/>
  <workbookProtection workbookAlgorithmName="SHA-512" workbookHashValue="kxotUdc+FXbirSxBUgH4rM8arswZlvXd1Dltkygff4eZAVk9vnq/gaMbkK522RaouwhM8sT3dut+ARE/HK/DWg==" workbookSaltValue="yf6dY/e48oEfr8yrqIG1qw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Data!$A$2:$A$4</definedName>
    <definedName name="Grades">Data!$A$2:$A$4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1" l="1"/>
  <c r="G9" i="2"/>
  <c r="F9" i="2"/>
  <c r="E9" i="2"/>
  <c r="D9" i="2"/>
  <c r="C9" i="2"/>
  <c r="B9" i="2"/>
  <c r="A9" i="2"/>
  <c r="H9" i="2" s="1"/>
  <c r="N17" i="1"/>
  <c r="T17" i="1"/>
  <c r="S17" i="1"/>
  <c r="R17" i="1"/>
  <c r="Q17" i="1"/>
  <c r="P17" i="1"/>
  <c r="O17" i="1"/>
  <c r="U17" i="1" l="1"/>
  <c r="F18" i="1"/>
  <c r="F17" i="1"/>
  <c r="D2" i="2" s="1"/>
  <c r="F19" i="1" s="1"/>
</calcChain>
</file>

<file path=xl/sharedStrings.xml><?xml version="1.0" encoding="utf-8"?>
<sst xmlns="http://schemas.openxmlformats.org/spreadsheetml/2006/main" count="40" uniqueCount="30">
  <si>
    <t>Step 1:</t>
  </si>
  <si>
    <t>Step 2:</t>
  </si>
  <si>
    <t>Step 3:</t>
  </si>
  <si>
    <t>Pattern Calculator</t>
  </si>
  <si>
    <t>Please select the Company:</t>
  </si>
  <si>
    <t>Enter the number of days worked per week:</t>
  </si>
  <si>
    <t>Enter the FTE:</t>
  </si>
  <si>
    <t>University of Essex</t>
  </si>
  <si>
    <t>University of Essex Campus Services</t>
  </si>
  <si>
    <t>Wivenhoe House Hotel</t>
  </si>
  <si>
    <t>Hours per week</t>
  </si>
  <si>
    <t>Hours per day</t>
  </si>
  <si>
    <t>Hours Per Week</t>
  </si>
  <si>
    <t>OR</t>
  </si>
  <si>
    <t>FTE</t>
  </si>
  <si>
    <t>Enter the contracted hours per week:</t>
  </si>
  <si>
    <t>FTE/ Hours Calculator</t>
  </si>
  <si>
    <t>When completing the OnBase Appointment Form, please enter the hours and minutes values listed below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</si>
  <si>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</si>
  <si>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</si>
  <si>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</si>
  <si>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</si>
  <si>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</si>
  <si>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</si>
  <si>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</si>
  <si>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</si>
  <si>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Enter the hours worked each day in to the grey boxes, using the decimal format</t>
  </si>
  <si>
    <t>Ensure the Contracted Hours value matches the total column below</t>
  </si>
  <si>
    <t>Contracted Hours (Decimal)</t>
  </si>
  <si>
    <t>Contracted Hours 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</si>
</sst>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A87"/>
      </left>
      <right/>
      <top style="medium">
        <color rgb="FF007A87"/>
      </top>
      <bottom/>
      <diagonal/>
    </border>
    <border>
      <left/>
      <right/>
      <top style="medium">
        <color rgb="FF007A87"/>
      </top>
      <bottom/>
      <diagonal/>
    </border>
    <border>
      <left/>
      <right style="medium">
        <color rgb="FF007A87"/>
      </right>
      <top style="medium">
        <color rgb="FF007A87"/>
      </top>
      <bottom/>
      <diagonal/>
    </border>
    <border>
      <left style="medium">
        <color rgb="FF007A87"/>
      </left>
      <right/>
      <top/>
      <bottom/>
      <diagonal/>
    </border>
    <border>
      <left/>
      <right style="medium">
        <color rgb="FF007A87"/>
      </right>
      <top/>
      <bottom/>
      <diagonal/>
    </border>
    <border>
      <left style="medium">
        <color rgb="FF007A87"/>
      </left>
      <right/>
      <top/>
      <bottom style="medium">
        <color rgb="FF007A87"/>
      </bottom>
      <diagonal/>
    </border>
    <border>
      <left/>
      <right/>
      <top/>
      <bottom style="medium">
        <color rgb="FF007A87"/>
      </bottom>
      <diagonal/>
    </border>
    <border>
      <left/>
      <right style="medium">
        <color rgb="FF007A87"/>
      </right>
      <top/>
      <bottom style="medium">
        <color rgb="FF007A8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10" applyNumberFormat="0" applyFont="0" applyAlignment="0" applyProtection="0"/>
  </cellStyleXfs>
  <cellXfs count="42">
    <xf numFmtId="0" fontId="0" fillId="0" borderId="0" xfId="0"/>
    <xf numFmtId="0" fontId="0" fillId="3" borderId="10" xfId="1" applyFont="1"/>
    <xf numFmtId="0" fontId="1" fillId="3" borderId="10" xfId="1" applyFont="1"/>
    <xf numFmtId="0" fontId="1" fillId="0" borderId="0" xfId="0" applyFont="1"/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9" xfId="0" applyBorder="1" applyProtection="1"/>
    <xf numFmtId="0" fontId="0" fillId="0" borderId="0" xfId="0" applyFill="1" applyBorder="1" applyProtection="1"/>
    <xf numFmtId="0" fontId="5" fillId="0" borderId="0" xfId="0" applyFont="1" applyBorder="1" applyProtection="1"/>
    <xf numFmtId="0" fontId="3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8" xfId="0" applyFont="1" applyBorder="1" applyProtection="1"/>
    <xf numFmtId="0" fontId="5" fillId="0" borderId="2" xfId="0" applyFont="1" applyBorder="1" applyProtection="1"/>
    <xf numFmtId="0" fontId="5" fillId="4" borderId="1" xfId="0" applyFont="1" applyFill="1" applyBorder="1" applyAlignment="1" applyProtection="1">
      <alignment horizontal="center"/>
      <protection locked="0"/>
    </xf>
    <xf numFmtId="0" fontId="5" fillId="0" borderId="11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5" fillId="0" borderId="14" xfId="0" applyFont="1" applyBorder="1" applyProtection="1"/>
    <xf numFmtId="0" fontId="0" fillId="0" borderId="15" xfId="0" applyBorder="1" applyProtection="1"/>
    <xf numFmtId="0" fontId="5" fillId="0" borderId="16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5" fillId="5" borderId="19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>
      <alignment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W22"/>
  <sheetViews>
    <sheetView showGridLines="0" showRowColHeaders="0" tabSelected="1" zoomScaleNormal="100" workbookViewId="0">
      <selection activeCell="U30" sqref="U30"/>
    </sheetView>
  </sheetViews>
  <sheetFormatPr defaultRowHeight="15" x14ac:dyDescent="0.25"/>
  <cols>
    <col min="1" max="1" width="1.7109375" style="4" customWidth="1"/>
    <col min="2" max="3" width="3.85546875" style="4" customWidth="1"/>
    <col min="4" max="4" width="25.140625" style="4" customWidth="1"/>
    <col min="5" max="5" width="15.5703125" style="4" customWidth="1"/>
    <col min="6" max="6" width="17.7109375" style="4" customWidth="1"/>
    <col min="7" max="7" width="3.5703125" style="4" customWidth="1"/>
    <col min="8" max="8" width="13.7109375" style="4" customWidth="1"/>
    <col min="9" max="9" width="3.85546875" style="4" customWidth="1"/>
    <col min="10" max="11" width="7.140625" style="4" customWidth="1"/>
    <col min="12" max="12" width="4" style="4" customWidth="1"/>
    <col min="13" max="13" width="3.85546875" style="4" customWidth="1"/>
    <col min="14" max="20" width="14.85546875" style="4" customWidth="1"/>
    <col min="21" max="21" width="11.42578125" style="4" customWidth="1"/>
    <col min="22" max="23" width="4.28515625" style="4" customWidth="1"/>
    <col min="24" max="16384" width="9.140625" style="4"/>
  </cols>
  <sheetData>
    <row r="1" spans="1:23" ht="10.5" customHeight="1" thickBot="1" x14ac:dyDescent="0.3">
      <c r="B1" s="5"/>
      <c r="C1" s="5"/>
      <c r="D1" s="5"/>
      <c r="E1" s="5"/>
      <c r="F1" s="5"/>
      <c r="G1" s="5"/>
      <c r="H1" s="5"/>
      <c r="I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 thickTop="1" x14ac:dyDescent="0.25">
      <c r="A2" s="6"/>
      <c r="B2" s="18"/>
      <c r="C2" s="19"/>
      <c r="D2" s="7"/>
      <c r="E2" s="7"/>
      <c r="F2" s="7"/>
      <c r="G2" s="7"/>
      <c r="H2" s="7"/>
      <c r="I2" s="8"/>
      <c r="K2" s="6"/>
      <c r="L2" s="18"/>
      <c r="M2" s="19"/>
      <c r="N2" s="7"/>
      <c r="O2" s="7"/>
      <c r="P2" s="7"/>
      <c r="Q2" s="7"/>
      <c r="R2" s="7"/>
      <c r="S2" s="7"/>
      <c r="T2" s="7"/>
      <c r="U2" s="7"/>
      <c r="V2" s="7"/>
      <c r="W2" s="8"/>
    </row>
    <row r="3" spans="1:23" ht="23.25" x14ac:dyDescent="0.35">
      <c r="B3" s="20"/>
      <c r="C3" s="13"/>
      <c r="E3" s="17" t="s">
        <v>16</v>
      </c>
      <c r="I3" s="6"/>
      <c r="L3" s="20"/>
      <c r="M3" s="13"/>
      <c r="Q3" s="17" t="s">
        <v>3</v>
      </c>
      <c r="W3" s="6"/>
    </row>
    <row r="4" spans="1:23" x14ac:dyDescent="0.25">
      <c r="B4" s="20"/>
      <c r="C4" s="13"/>
      <c r="D4" s="9"/>
      <c r="E4" s="9"/>
      <c r="I4" s="6"/>
      <c r="L4" s="20"/>
      <c r="M4" s="13"/>
      <c r="N4" s="9"/>
      <c r="O4" s="9"/>
      <c r="W4" s="6"/>
    </row>
    <row r="5" spans="1:23" x14ac:dyDescent="0.25">
      <c r="B5" s="20"/>
      <c r="C5" s="13"/>
      <c r="D5" s="16" t="s">
        <v>0</v>
      </c>
      <c r="E5" s="9"/>
      <c r="F5" s="9"/>
      <c r="G5" s="9"/>
      <c r="H5" s="9"/>
      <c r="I5" s="6"/>
      <c r="L5" s="20"/>
      <c r="M5" s="13"/>
      <c r="N5" s="16" t="s">
        <v>0</v>
      </c>
      <c r="O5" s="9"/>
      <c r="P5" s="9"/>
      <c r="Q5" s="9"/>
      <c r="R5" s="9"/>
      <c r="S5" s="9"/>
      <c r="T5" s="9"/>
      <c r="U5" s="9"/>
      <c r="V5" s="9"/>
      <c r="W5" s="6"/>
    </row>
    <row r="6" spans="1:23" x14ac:dyDescent="0.25">
      <c r="B6" s="20"/>
      <c r="C6" s="13"/>
      <c r="D6" s="10" t="s">
        <v>4</v>
      </c>
      <c r="F6" s="37"/>
      <c r="G6" s="37"/>
      <c r="H6" s="37"/>
      <c r="I6" s="6"/>
      <c r="L6" s="20"/>
      <c r="M6" s="13"/>
      <c r="N6" s="10" t="s">
        <v>26</v>
      </c>
      <c r="W6" s="6"/>
    </row>
    <row r="7" spans="1:23" x14ac:dyDescent="0.25">
      <c r="B7" s="20"/>
      <c r="C7" s="13"/>
      <c r="D7" s="9"/>
      <c r="E7" s="9"/>
      <c r="F7" s="9"/>
      <c r="G7" s="9"/>
      <c r="H7" s="9"/>
      <c r="I7" s="6"/>
      <c r="L7" s="20"/>
      <c r="M7" s="13"/>
      <c r="N7" s="9"/>
      <c r="O7" s="9"/>
      <c r="W7" s="6"/>
    </row>
    <row r="8" spans="1:23" ht="15" customHeight="1" x14ac:dyDescent="0.25">
      <c r="B8" s="20"/>
      <c r="C8" s="13"/>
      <c r="D8" s="16" t="s">
        <v>1</v>
      </c>
      <c r="E8" s="9"/>
      <c r="F8" s="9"/>
      <c r="G8" s="9"/>
      <c r="I8" s="6"/>
      <c r="L8" s="20"/>
      <c r="M8" s="13"/>
      <c r="N8" s="16" t="s">
        <v>1</v>
      </c>
      <c r="O8" s="9"/>
      <c r="W8" s="6"/>
    </row>
    <row r="9" spans="1:23" x14ac:dyDescent="0.25">
      <c r="B9" s="20"/>
      <c r="C9" s="13"/>
      <c r="D9" s="12" t="s">
        <v>5</v>
      </c>
      <c r="E9" s="9"/>
      <c r="F9" s="15"/>
      <c r="I9" s="6"/>
      <c r="L9" s="20"/>
      <c r="M9" s="13"/>
      <c r="N9" s="12" t="s">
        <v>27</v>
      </c>
      <c r="O9" s="9"/>
      <c r="W9" s="6"/>
    </row>
    <row r="10" spans="1:23" x14ac:dyDescent="0.25">
      <c r="B10" s="20"/>
      <c r="C10" s="13"/>
      <c r="D10" s="9"/>
      <c r="E10" s="9"/>
      <c r="F10" s="9"/>
      <c r="G10" s="9"/>
      <c r="H10" s="9"/>
      <c r="I10" s="6"/>
      <c r="L10" s="20"/>
      <c r="M10" s="13"/>
      <c r="N10" s="9"/>
      <c r="O10" s="9"/>
      <c r="W10" s="6"/>
    </row>
    <row r="11" spans="1:23" x14ac:dyDescent="0.25">
      <c r="B11" s="20"/>
      <c r="C11" s="13"/>
      <c r="D11" s="16" t="s">
        <v>2</v>
      </c>
      <c r="E11" s="9"/>
      <c r="F11" s="9"/>
      <c r="G11" s="9"/>
      <c r="H11" s="9"/>
      <c r="I11" s="6"/>
      <c r="L11" s="20"/>
      <c r="M11" s="13"/>
      <c r="N11" s="16" t="s">
        <v>2</v>
      </c>
      <c r="O11" s="9"/>
      <c r="W11" s="6"/>
    </row>
    <row r="12" spans="1:23" x14ac:dyDescent="0.25">
      <c r="B12" s="20"/>
      <c r="C12" s="13"/>
      <c r="D12" s="12" t="s">
        <v>6</v>
      </c>
      <c r="E12" s="9"/>
      <c r="F12" s="15"/>
      <c r="H12" s="9"/>
      <c r="I12" s="6"/>
      <c r="L12" s="20"/>
      <c r="M12" s="13"/>
      <c r="N12" s="12" t="s">
        <v>17</v>
      </c>
      <c r="O12" s="9"/>
      <c r="W12" s="6"/>
    </row>
    <row r="13" spans="1:23" ht="15.75" thickBot="1" x14ac:dyDescent="0.3">
      <c r="B13" s="20"/>
      <c r="C13" s="13"/>
      <c r="D13" s="12" t="s">
        <v>13</v>
      </c>
      <c r="E13" s="9"/>
      <c r="F13" s="9"/>
      <c r="H13" s="9"/>
      <c r="I13" s="6"/>
      <c r="L13" s="20"/>
      <c r="M13" s="13"/>
      <c r="N13" s="12"/>
      <c r="O13" s="9"/>
      <c r="W13" s="6"/>
    </row>
    <row r="14" spans="1:23" x14ac:dyDescent="0.25">
      <c r="B14" s="20"/>
      <c r="C14" s="13"/>
      <c r="D14" s="12" t="s">
        <v>15</v>
      </c>
      <c r="E14" s="9"/>
      <c r="F14" s="23"/>
      <c r="H14" s="9"/>
      <c r="I14" s="6"/>
      <c r="L14" s="20"/>
      <c r="M14" s="24"/>
      <c r="N14" s="25"/>
      <c r="O14" s="25"/>
      <c r="P14" s="25"/>
      <c r="Q14" s="25"/>
      <c r="R14" s="25"/>
      <c r="S14" s="25"/>
      <c r="T14" s="25"/>
      <c r="U14" s="25"/>
      <c r="V14" s="26"/>
      <c r="W14" s="6"/>
    </row>
    <row r="15" spans="1:23" ht="15.75" thickBot="1" x14ac:dyDescent="0.3">
      <c r="B15" s="20"/>
      <c r="C15" s="13"/>
      <c r="D15" s="9"/>
      <c r="E15" s="9"/>
      <c r="F15" s="9"/>
      <c r="H15" s="9"/>
      <c r="I15" s="6"/>
      <c r="L15" s="20"/>
      <c r="M15" s="27"/>
      <c r="N15" s="34" t="s">
        <v>18</v>
      </c>
      <c r="O15" s="35" t="s">
        <v>19</v>
      </c>
      <c r="P15" s="35" t="s">
        <v>20</v>
      </c>
      <c r="Q15" s="35" t="s">
        <v>21</v>
      </c>
      <c r="R15" s="34" t="s">
        <v>22</v>
      </c>
      <c r="S15" s="34" t="s">
        <v>23</v>
      </c>
      <c r="T15" s="34" t="s">
        <v>24</v>
      </c>
      <c r="U15" s="34" t="s">
        <v>25</v>
      </c>
      <c r="V15" s="33"/>
      <c r="W15" s="6"/>
    </row>
    <row r="16" spans="1:23" x14ac:dyDescent="0.25">
      <c r="B16" s="20"/>
      <c r="C16" s="24"/>
      <c r="D16" s="25"/>
      <c r="E16" s="25"/>
      <c r="F16" s="25"/>
      <c r="G16" s="26"/>
      <c r="H16" s="9"/>
      <c r="I16" s="6"/>
      <c r="L16" s="20"/>
      <c r="M16" s="27"/>
      <c r="N16" s="32"/>
      <c r="O16" s="32"/>
      <c r="P16" s="32"/>
      <c r="Q16" s="32"/>
      <c r="R16" s="32"/>
      <c r="S16" s="32"/>
      <c r="T16" s="32"/>
      <c r="U16" s="41" t="str">
        <f>IF(SUM(N16:T16)=0,"",SUM(N16:T16))</f>
        <v/>
      </c>
      <c r="V16" s="28"/>
      <c r="W16" s="6"/>
    </row>
    <row r="17" spans="2:23" x14ac:dyDescent="0.25">
      <c r="B17" s="20"/>
      <c r="C17" s="27"/>
      <c r="D17" s="12" t="s">
        <v>14</v>
      </c>
      <c r="E17" s="9"/>
      <c r="F17" s="40">
        <f>IF(ISBLANK(F12),IF(F6="University of Essex",Calculator!F14/Data!B2,IF(F6="University of Essex Campus Services",Calculator!F14/Data!B3,IF(F6="Wivenhoe House Hotel",Calculator!F14/Data!B4,))),F12)</f>
        <v>0</v>
      </c>
      <c r="G17" s="28"/>
      <c r="H17" s="9"/>
      <c r="I17" s="6"/>
      <c r="L17" s="20"/>
      <c r="M17" s="27"/>
      <c r="N17" s="36" t="str">
        <f>IF(ISBLANK(N16),"",(TEXT(N16/24,"hh:mm"))&amp;" (hrs:mins)")</f>
        <v/>
      </c>
      <c r="O17" s="36" t="str">
        <f t="shared" ref="O17:T17" si="0">IF(ISBLANK(O16),"",(TEXT(O16/24,"hh:mm"))&amp;" (hrs:mins)")</f>
        <v/>
      </c>
      <c r="P17" s="36" t="str">
        <f t="shared" si="0"/>
        <v/>
      </c>
      <c r="Q17" s="36" t="str">
        <f t="shared" si="0"/>
        <v/>
      </c>
      <c r="R17" s="36" t="str">
        <f t="shared" si="0"/>
        <v/>
      </c>
      <c r="S17" s="36" t="str">
        <f t="shared" si="0"/>
        <v/>
      </c>
      <c r="T17" s="36" t="str">
        <f t="shared" si="0"/>
        <v/>
      </c>
      <c r="U17" s="39" t="str">
        <f>IF(Data!H9="00:00","",Data!H9)</f>
        <v/>
      </c>
      <c r="V17" s="28"/>
      <c r="W17" s="6"/>
    </row>
    <row r="18" spans="2:23" ht="14.25" customHeight="1" thickBot="1" x14ac:dyDescent="0.3">
      <c r="B18" s="20"/>
      <c r="C18" s="27"/>
      <c r="D18" s="9" t="s">
        <v>28</v>
      </c>
      <c r="E18" s="9"/>
      <c r="F18" s="14">
        <f>IF(ISBLANK(F12),F14,IF(F6="University of Essex",Data!B2*Calculator!F12&amp;" hrs",IF(F6="University of Essex Campus Services",Data!B3*Calculator!F12&amp;" hrs",IF(F6="Wivenhoe House Hotel",Data!B4*Calculator!F12&amp;" hrs",))))</f>
        <v>0</v>
      </c>
      <c r="G18" s="28"/>
      <c r="H18" s="9"/>
      <c r="I18" s="6"/>
      <c r="L18" s="20"/>
      <c r="M18" s="29"/>
      <c r="N18" s="30"/>
      <c r="O18" s="30"/>
      <c r="P18" s="30"/>
      <c r="Q18" s="30"/>
      <c r="R18" s="30"/>
      <c r="S18" s="30"/>
      <c r="T18" s="30"/>
      <c r="U18" s="30"/>
      <c r="V18" s="31"/>
      <c r="W18" s="6"/>
    </row>
    <row r="19" spans="2:23" ht="14.25" customHeight="1" x14ac:dyDescent="0.25">
      <c r="B19" s="20"/>
      <c r="C19" s="27"/>
      <c r="D19" s="12" t="s">
        <v>29</v>
      </c>
      <c r="E19" s="9"/>
      <c r="F19" s="38">
        <f>IF(ISBLANK(F12),F14,(TEXT(Data!D2/24,"[hh]:mm"))&amp;" (hrs:mins)")</f>
        <v>0</v>
      </c>
      <c r="G19" s="28"/>
      <c r="H19" s="9"/>
      <c r="I19" s="6"/>
      <c r="L19" s="20"/>
      <c r="M19" s="13"/>
      <c r="N19" s="9"/>
      <c r="O19" s="9"/>
      <c r="P19" s="9"/>
      <c r="Q19" s="9"/>
      <c r="R19" s="9"/>
      <c r="S19" s="9"/>
      <c r="T19" s="9"/>
      <c r="U19" s="9"/>
      <c r="V19" s="9"/>
      <c r="W19" s="6"/>
    </row>
    <row r="20" spans="2:23" ht="15.75" thickBot="1" x14ac:dyDescent="0.3">
      <c r="B20" s="20"/>
      <c r="C20" s="29"/>
      <c r="D20" s="30"/>
      <c r="E20" s="30"/>
      <c r="F20" s="30"/>
      <c r="G20" s="31"/>
      <c r="H20" s="9"/>
      <c r="I20" s="6"/>
      <c r="L20" s="20"/>
      <c r="R20" s="9"/>
      <c r="S20" s="9"/>
      <c r="T20" s="9"/>
      <c r="U20" s="9"/>
      <c r="V20" s="9"/>
      <c r="W20" s="6"/>
    </row>
    <row r="21" spans="2:23" ht="15.75" thickBot="1" x14ac:dyDescent="0.3">
      <c r="B21" s="21"/>
      <c r="C21" s="22"/>
      <c r="D21" s="5"/>
      <c r="E21" s="5"/>
      <c r="F21" s="5"/>
      <c r="G21" s="5"/>
      <c r="H21" s="5"/>
      <c r="I21" s="11"/>
      <c r="L21" s="21"/>
      <c r="M21" s="22"/>
      <c r="N21" s="5"/>
      <c r="O21" s="5"/>
      <c r="P21" s="5"/>
      <c r="Q21" s="5"/>
      <c r="R21" s="5"/>
      <c r="S21" s="5"/>
      <c r="T21" s="5"/>
      <c r="U21" s="5"/>
      <c r="V21" s="5"/>
      <c r="W21" s="11"/>
    </row>
    <row r="22" spans="2:23" ht="15.75" thickTop="1" x14ac:dyDescent="0.25"/>
  </sheetData>
  <sheetProtection algorithmName="SHA-512" hashValue="q1OIUtVm9e5qqkKmZhrTAaTayeRm47ZEu5GLll1LE6nlADAZd9sC08jvE1oVUyhM5E4Sk+T2Jbd8/LMSD6YaLw==" saltValue="sxIfFw7D0S/ET4OLHgmPIA==" spinCount="100000" sheet="1" objects="1" scenarios="1"/>
  <mergeCells count="1">
    <mergeCell ref="F6:H6"/>
  </mergeCells>
  <dataValidations count="1">
    <dataValidation type="list" allowBlank="1" showErrorMessage="1" error="Please select a value from the list" sqref="F6:G6 Q6" xr:uid="{00000000-0002-0000-0000-000000000000}">
      <formula1>Grade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9"/>
  <sheetViews>
    <sheetView workbookViewId="0">
      <selection activeCell="H10" sqref="H10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30.42578125" bestFit="1" customWidth="1"/>
    <col min="4" max="4" width="15.710937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8" s="3" customFormat="1" x14ac:dyDescent="0.25">
      <c r="A1" s="2"/>
      <c r="B1" s="2" t="s">
        <v>10</v>
      </c>
      <c r="C1" s="2" t="s">
        <v>11</v>
      </c>
      <c r="D1" s="2" t="s">
        <v>12</v>
      </c>
    </row>
    <row r="2" spans="1:8" x14ac:dyDescent="0.25">
      <c r="A2" s="1" t="s">
        <v>7</v>
      </c>
      <c r="B2" s="1">
        <v>36</v>
      </c>
      <c r="C2" s="1">
        <v>7.2</v>
      </c>
      <c r="D2" s="1" t="str">
        <f>IF(ISBLANK(Calculator!F6),"",IF(Calculator!F6="University of Essex",Data!B2*Calculator!F17,IF(Calculator!F6="University of Essex Campus Services",Data!B3*Calculator!F17,IF(Calculator!F6="Wivenhoe House Hotel",Data!B4*Calculator!F17))))</f>
        <v/>
      </c>
    </row>
    <row r="3" spans="1:8" x14ac:dyDescent="0.25">
      <c r="A3" s="1" t="s">
        <v>8</v>
      </c>
      <c r="B3" s="1">
        <v>38</v>
      </c>
      <c r="C3" s="1">
        <v>7.6</v>
      </c>
      <c r="D3" s="1"/>
    </row>
    <row r="4" spans="1:8" x14ac:dyDescent="0.25">
      <c r="A4" s="1" t="s">
        <v>9</v>
      </c>
      <c r="B4" s="1">
        <v>40</v>
      </c>
      <c r="C4" s="1">
        <v>8</v>
      </c>
      <c r="D4" s="1"/>
    </row>
    <row r="8" spans="1:8" x14ac:dyDescent="0.25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</row>
    <row r="9" spans="1:8" x14ac:dyDescent="0.25">
      <c r="A9" t="str">
        <f>(TEXT(Calculator!N16/24,"hh:mm"))</f>
        <v>00:00</v>
      </c>
      <c r="B9" t="str">
        <f>(TEXT(Calculator!O16/24,"hh:mm"))</f>
        <v>00:00</v>
      </c>
      <c r="C9" t="str">
        <f>(TEXT(Calculator!P16/24,"hh:mm"))</f>
        <v>00:00</v>
      </c>
      <c r="D9" t="str">
        <f>(TEXT(Calculator!Q16/24,"hh:mm"))</f>
        <v>00:00</v>
      </c>
      <c r="E9" t="str">
        <f>(TEXT(Calculator!R16/24,"hh:mm"))</f>
        <v>00:00</v>
      </c>
      <c r="F9" t="str">
        <f>(TEXT(Calculator!S16/24,"hh:mm"))</f>
        <v>00:00</v>
      </c>
      <c r="G9" t="str">
        <f>(TEXT(Calculator!T16/24,"hh:mm"))</f>
        <v>00:00</v>
      </c>
      <c r="H9" t="str">
        <f>(TEXT(A9+B9+C9+D9+E9+F9+G9,"[hh]:mm"))</f>
        <v>00:00</v>
      </c>
    </row>
  </sheetData>
  <sheetProtection algorithmName="SHA-512" hashValue="BluZzZfjeYtGeytQh7+AP2Zi20CMSOoWwdcewL7WSZVBG6SQVu91/WoepAyArRr7HwY+ogPvVb6yGpH/WEZlCw==" saltValue="EZvFrfspZX95Ga+qGeRDk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Fidgett, Carly J</dc:creator>
  <cp:lastModifiedBy>fred</cp:lastModifiedBy>
  <cp:lastPrinted>2015-06-10T14:00:15Z</cp:lastPrinted>
  <dcterms:created xsi:type="dcterms:W3CDTF">2015-05-29T12:02:28Z</dcterms:created>
  <dcterms:modified xsi:type="dcterms:W3CDTF">2021-11-23T16:11:13Z</dcterms:modified>
</cp:coreProperties>
</file>